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99900224\Desktop\2020-2021А\УМС\обновленные УПЫ для 20-21  уч.г\2020-2021 УПы\"/>
    </mc:Choice>
  </mc:AlternateContent>
  <bookViews>
    <workbookView xWindow="-120" yWindow="-120" windowWidth="20730" windowHeight="11160"/>
  </bookViews>
  <sheets>
    <sheet name="Шаблон общий НПМ 2020" sheetId="3" r:id="rId1"/>
  </sheets>
  <definedNames>
    <definedName name="_xlnm.Print_Area" localSheetId="0">'Шаблон общий НПМ 2020'!$A$1:$J$78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3" l="1"/>
  <c r="E62" i="3"/>
  <c r="E61" i="3"/>
  <c r="E60" i="3"/>
  <c r="E59" i="3"/>
  <c r="E58" i="3"/>
  <c r="E56" i="3"/>
  <c r="E55" i="3"/>
  <c r="E44" i="3"/>
  <c r="E31" i="3"/>
  <c r="E19" i="3"/>
  <c r="E45" i="3"/>
  <c r="E54" i="3"/>
  <c r="E32" i="3"/>
  <c r="E57" i="3"/>
  <c r="E46" i="3"/>
  <c r="E63" i="3"/>
</calcChain>
</file>

<file path=xl/sharedStrings.xml><?xml version="1.0" encoding="utf-8"?>
<sst xmlns="http://schemas.openxmlformats.org/spreadsheetml/2006/main" count="207" uniqueCount="121">
  <si>
    <t>Э</t>
  </si>
  <si>
    <t>весна</t>
  </si>
  <si>
    <t>шифр модуля</t>
  </si>
  <si>
    <t>пререквизит</t>
  </si>
  <si>
    <t>цикл дисциплин</t>
  </si>
  <si>
    <t>форма контроля</t>
  </si>
  <si>
    <t>кредиты KZ</t>
  </si>
  <si>
    <t>Блок дисциплин</t>
  </si>
  <si>
    <t>Шифр дисциплины</t>
  </si>
  <si>
    <t>Наименование дисциплины</t>
  </si>
  <si>
    <t>Major</t>
  </si>
  <si>
    <t>ПЕРВЫЙ ГОД ОБУЧЕНИЯ</t>
  </si>
  <si>
    <t xml:space="preserve"> АО "УНИВЕРСИТЕТ НАРХОЗ" </t>
  </si>
  <si>
    <t xml:space="preserve">на заседании Ученого Совета  </t>
  </si>
  <si>
    <t>УТВЕРЖДЕН</t>
  </si>
  <si>
    <t>семестр 15 недель</t>
  </si>
  <si>
    <t>General</t>
  </si>
  <si>
    <t>ОСЕНЬ</t>
  </si>
  <si>
    <t>Итого осень первого года обучения:</t>
  </si>
  <si>
    <t>ИТОГО КРЕДИТОВ ПО ОБРАЗОВАТЕЛЬНОЙ ПРОГРАММЕ :</t>
  </si>
  <si>
    <t>СОСТАВЛЕНО:</t>
  </si>
  <si>
    <t>СОГЛАСОВАНО:</t>
  </si>
  <si>
    <t>Проректор по академической деятельности, д.э.н., профессор</t>
  </si>
  <si>
    <t xml:space="preserve">Начальник Учебно-методического управления </t>
  </si>
  <si>
    <t>Цикл базовых дисциплин (БД):</t>
  </si>
  <si>
    <t>Цикл профилирующих дисциплин (ПД):</t>
  </si>
  <si>
    <t>Циклы образовательной программы</t>
  </si>
  <si>
    <t>Кредиты KZ</t>
  </si>
  <si>
    <r>
      <t xml:space="preserve">в том числе компонент по выбору БД </t>
    </r>
    <r>
      <rPr>
        <b/>
        <i/>
        <sz val="12"/>
        <rFont val="Times New Roman"/>
        <family val="1"/>
        <charset val="204"/>
      </rPr>
      <t>(КВБД)</t>
    </r>
  </si>
  <si>
    <r>
      <t xml:space="preserve">в том числе вузовский компонент БД </t>
    </r>
    <r>
      <rPr>
        <b/>
        <i/>
        <sz val="12"/>
        <rFont val="Times New Roman"/>
        <family val="1"/>
        <charset val="204"/>
      </rPr>
      <t>(ВКБД)</t>
    </r>
  </si>
  <si>
    <r>
      <t xml:space="preserve">в том числе вузовский компонент ПД </t>
    </r>
    <r>
      <rPr>
        <b/>
        <i/>
        <sz val="12"/>
        <rFont val="Times New Roman"/>
        <family val="1"/>
        <charset val="204"/>
      </rPr>
      <t>(ВКПД)</t>
    </r>
  </si>
  <si>
    <r>
      <t xml:space="preserve">в том числе компонент по выбору ПД </t>
    </r>
    <r>
      <rPr>
        <b/>
        <i/>
        <sz val="12"/>
        <rFont val="Times New Roman"/>
        <family val="1"/>
        <charset val="204"/>
      </rPr>
      <t>(КВПД)</t>
    </r>
  </si>
  <si>
    <r>
      <t>Итоговая аттестация</t>
    </r>
    <r>
      <rPr>
        <b/>
        <i/>
        <sz val="12"/>
        <rFont val="Times New Roman"/>
        <family val="1"/>
        <charset val="204"/>
      </rPr>
      <t xml:space="preserve"> (ИА)</t>
    </r>
  </si>
  <si>
    <t>ИА</t>
  </si>
  <si>
    <t>ВКБД</t>
  </si>
  <si>
    <t>КВБД</t>
  </si>
  <si>
    <t>КВПД</t>
  </si>
  <si>
    <t>Научно-исследовательская работа магистранта</t>
  </si>
  <si>
    <t>отчет</t>
  </si>
  <si>
    <t>Всего освоенных кредитов по образовательной программе</t>
  </si>
  <si>
    <t>Иностранный язык (профессиональный)</t>
  </si>
  <si>
    <t>Психология управления</t>
  </si>
  <si>
    <t>ВКПД</t>
  </si>
  <si>
    <t>PrM</t>
  </si>
  <si>
    <t xml:space="preserve">NIRM </t>
  </si>
  <si>
    <t>НИР</t>
  </si>
  <si>
    <t>MNIRM</t>
  </si>
  <si>
    <t>Итого весна первого года обучения:</t>
  </si>
  <si>
    <t>ВСЕГО КРЕДИТОВ В ПЕРВЫЙ ГОД ОБУЧЕНИЯ:</t>
  </si>
  <si>
    <t>ВТОРОЙ ГОД ОБУЧЕНИЯ</t>
  </si>
  <si>
    <t>осень</t>
  </si>
  <si>
    <t>Итого осень второго года обучения:</t>
  </si>
  <si>
    <t>Исследовательская практика</t>
  </si>
  <si>
    <t>ИППД</t>
  </si>
  <si>
    <t>MPrP</t>
  </si>
  <si>
    <t>OZMD 6313</t>
  </si>
  <si>
    <t>Оформление и защита магистерской диссертации</t>
  </si>
  <si>
    <t>защита МД</t>
  </si>
  <si>
    <t>MIA</t>
  </si>
  <si>
    <t>Итого весна второго года обучения:</t>
  </si>
  <si>
    <t>ВСЕГО КРЕДИТОВ ВО ВТОРОЙ ГОД ОБУЧЕНИЯ:</t>
  </si>
  <si>
    <t>* Педагогическая практика проводится в рамках теоретического обучения</t>
  </si>
  <si>
    <r>
      <t xml:space="preserve">в том числе исследовательская практика </t>
    </r>
    <r>
      <rPr>
        <b/>
        <i/>
        <sz val="12"/>
        <rFont val="Times New Roman"/>
        <family val="1"/>
        <charset val="204"/>
      </rPr>
      <t>(ИППД)</t>
    </r>
  </si>
  <si>
    <t>Научно-исследовательская работа (НИР)</t>
  </si>
  <si>
    <t>контактных часов в неделю</t>
  </si>
  <si>
    <t>11</t>
  </si>
  <si>
    <t>3</t>
  </si>
  <si>
    <t>4</t>
  </si>
  <si>
    <t>30</t>
  </si>
  <si>
    <t>Научно-исследовательская работа магистранта, включая выполнение магистерской диссертации</t>
  </si>
  <si>
    <t>** Нормативное время работы магистранта на практике в течение недели 30 часов (6 часов в день при 5-дневной рабочей неделе). Приказ МОН РК от 12 октября 2018 г., № 563</t>
  </si>
  <si>
    <t>GOM</t>
  </si>
  <si>
    <t>протокол №___ от "___" _____ 2020 г.</t>
  </si>
  <si>
    <t>Научно-педагогическое направление очная форма обучения 2 года обучения, набор 2020 года</t>
  </si>
  <si>
    <t xml:space="preserve">_______________________ </t>
  </si>
  <si>
    <t xml:space="preserve">Директор НОД </t>
  </si>
  <si>
    <t>Декан школы</t>
  </si>
  <si>
    <t xml:space="preserve">Главный специалист УМУ </t>
  </si>
  <si>
    <r>
      <t xml:space="preserve">_______________________ </t>
    </r>
    <r>
      <rPr>
        <b/>
        <sz val="12"/>
        <rFont val="Times New Roman"/>
        <family val="1"/>
        <charset val="204"/>
      </rPr>
      <t>С.Ы. Умирзаков</t>
    </r>
  </si>
  <si>
    <r>
      <t xml:space="preserve">_______________________ </t>
    </r>
    <r>
      <rPr>
        <b/>
        <sz val="12"/>
        <rFont val="Times New Roman"/>
        <family val="1"/>
        <charset val="204"/>
      </rPr>
      <t>Н.В. Дальке</t>
    </r>
  </si>
  <si>
    <t>Методология научных исследований</t>
  </si>
  <si>
    <t>Организационная стратегия гостеприимства и туризма</t>
  </si>
  <si>
    <t>Люкс менеджмент гостеприимства и туризма</t>
  </si>
  <si>
    <t>Технологии и инновации в гостеприимстве и туризме</t>
  </si>
  <si>
    <t>Финансовый менеджмент в сфере гостеприимства и туризма</t>
  </si>
  <si>
    <t>Концепции продукта гостеприимства и туризма</t>
  </si>
  <si>
    <t>Деловые события: концепции, проблемы и тенденции</t>
  </si>
  <si>
    <t>Стратегический маркетинг в туризме и гостеприимстве</t>
  </si>
  <si>
    <t xml:space="preserve">Управление человеческими ресурсами в индустрии гостеприимства и туризма </t>
  </si>
  <si>
    <t>Управление качеством услуг индустрии гостеприимства и туризма</t>
  </si>
  <si>
    <t xml:space="preserve">Операционный менеджмент гостеприимства и туризма </t>
  </si>
  <si>
    <t>Управление продуктами и напитками</t>
  </si>
  <si>
    <t>Статистика рынка товаров и услуг</t>
  </si>
  <si>
    <t>не требуется</t>
  </si>
  <si>
    <t>IYa(P) 5201</t>
  </si>
  <si>
    <t>PU 5202</t>
  </si>
  <si>
    <t xml:space="preserve">KPGT 5303 </t>
  </si>
  <si>
    <t xml:space="preserve">OSGT 5304 </t>
  </si>
  <si>
    <t xml:space="preserve">FMSGT 5305 </t>
  </si>
  <si>
    <t xml:space="preserve">MNI 5206 </t>
  </si>
  <si>
    <t xml:space="preserve">SRTU 5206 </t>
  </si>
  <si>
    <t xml:space="preserve">SMTG 5207 </t>
  </si>
  <si>
    <t xml:space="preserve">UChRIG 5207 </t>
  </si>
  <si>
    <t>UKUGT 5308</t>
  </si>
  <si>
    <t xml:space="preserve">OMGT 5309 </t>
  </si>
  <si>
    <t>LMGT 5310</t>
  </si>
  <si>
    <t>UPN 5310</t>
  </si>
  <si>
    <r>
      <t xml:space="preserve">Научно-педагогический блок: </t>
    </r>
    <r>
      <rPr>
        <i/>
        <sz val="12"/>
        <color theme="1"/>
        <rFont val="Times New Roman"/>
        <family val="1"/>
        <charset val="204"/>
      </rPr>
      <t>История и философия науки (4 кр., 3 часа в нед.); Педагогика высшей школы (3 кр., 2 часа в нед.); Педагогическая практика* (3 кр., 6 часов в нед.)</t>
    </r>
    <r>
      <rPr>
        <sz val="12"/>
        <color theme="1"/>
        <rFont val="Times New Roman"/>
        <family val="1"/>
        <charset val="204"/>
      </rPr>
      <t xml:space="preserve">                                             </t>
    </r>
  </si>
  <si>
    <t>NPB: IFN 6211; PVSh 6211; PP 6211</t>
  </si>
  <si>
    <t xml:space="preserve">TIGT 6312 </t>
  </si>
  <si>
    <t xml:space="preserve">DSKPT 6312 </t>
  </si>
  <si>
    <t>IP 6313</t>
  </si>
  <si>
    <t>освоенная образовательная программа</t>
  </si>
  <si>
    <r>
      <t xml:space="preserve">МАГИСТРАТУРА ПО НАПРАВЛЕНИЮ ПОДГОТОВКИ </t>
    </r>
    <r>
      <rPr>
        <b/>
        <sz val="11"/>
        <color rgb="FFC00000"/>
        <rFont val="Calibri"/>
        <family val="2"/>
        <charset val="204"/>
      </rPr>
      <t xml:space="preserve">7М111 СФЕРА ОБСЛУЖИВАНИЯ </t>
    </r>
  </si>
  <si>
    <t xml:space="preserve">Сводная таблица структуры образовательной программы по направлению подготовки 7М111 СФЕРА ОБСЛУЖИВАНИЯ </t>
  </si>
  <si>
    <t>Управление гостиницей и рестораном</t>
  </si>
  <si>
    <t xml:space="preserve">UGR 5309 </t>
  </si>
  <si>
    <t xml:space="preserve">UDRSG 5305 </t>
  </si>
  <si>
    <t xml:space="preserve">Управление доходами и рисками в сфере гостеприимства </t>
  </si>
  <si>
    <r>
      <t xml:space="preserve">УЧЕБНЫЙ ПЛАН МОДУЛЬНОЙ ОБРАЗОВАТЕЛЬНОЙ ПРОГРАММЫ </t>
    </r>
    <r>
      <rPr>
        <b/>
        <sz val="11"/>
        <color rgb="FFC00000"/>
        <rFont val="Calibri"/>
        <family val="2"/>
        <charset val="204"/>
      </rPr>
      <t>7М11104 "Ресторанное дело и гостиничный бизнес"</t>
    </r>
  </si>
  <si>
    <r>
      <t xml:space="preserve">Академическая степень: </t>
    </r>
    <r>
      <rPr>
        <b/>
        <sz val="11"/>
        <color rgb="FFC00000"/>
        <rFont val="Calibri"/>
        <family val="2"/>
        <charset val="204"/>
      </rPr>
      <t>магистр наук</t>
    </r>
    <r>
      <rPr>
        <b/>
        <sz val="11"/>
        <rFont val="Calibri"/>
        <family val="2"/>
        <charset val="204"/>
      </rPr>
      <t xml:space="preserve">  по образовательной программе </t>
    </r>
    <r>
      <rPr>
        <b/>
        <sz val="11"/>
        <color rgb="FFC00000"/>
        <rFont val="Calibri"/>
        <family val="2"/>
        <charset val="204"/>
      </rPr>
      <t>7М11104 "Ресторанное дело и гостиничный бизнес"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</si>
</sst>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b/>
      <sz val="12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/>
    <xf numFmtId="0" fontId="5" fillId="2" borderId="0" xfId="0" applyFont="1" applyFill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2" fillId="2" borderId="13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/>
    <xf numFmtId="0" fontId="2" fillId="2" borderId="20" xfId="0" applyFont="1" applyFill="1" applyBorder="1" applyAlignment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/>
    <xf numFmtId="0" fontId="9" fillId="2" borderId="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Alignment="1"/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3" fillId="2" borderId="0" xfId="0" applyFont="1" applyFill="1" applyAlignment="1"/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Border="1" applyAlignment="1"/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9" fontId="6" fillId="2" borderId="0" xfId="0" applyNumberFormat="1" applyFont="1" applyFill="1" applyAlignment="1"/>
    <xf numFmtId="0" fontId="10" fillId="2" borderId="9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/>
    <xf numFmtId="0" fontId="8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3" fillId="0" borderId="24" xfId="0" applyFont="1" applyFill="1" applyBorder="1" applyAlignment="1"/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/>
    <xf numFmtId="0" fontId="13" fillId="0" borderId="3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8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7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13" fillId="0" borderId="0" xfId="0" applyFont="1" applyFill="1" applyAlignment="1"/>
    <xf numFmtId="0" fontId="1" fillId="0" borderId="0" xfId="0" applyFont="1" applyFill="1" applyAlignment="1"/>
    <xf numFmtId="0" fontId="6" fillId="0" borderId="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16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2" borderId="0" xfId="0" applyFont="1" applyFill="1" applyAlignment="1"/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1" fillId="0" borderId="2" xfId="0" applyFont="1" applyFill="1" applyBorder="1"/>
    <xf numFmtId="0" fontId="3" fillId="0" borderId="3" xfId="0" applyFont="1" applyFill="1" applyBorder="1" applyAlignment="1"/>
    <xf numFmtId="0" fontId="1" fillId="0" borderId="3" xfId="0" applyFont="1" applyFill="1" applyBorder="1"/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/>
    <xf numFmtId="0" fontId="1" fillId="2" borderId="2" xfId="0" applyFont="1" applyFill="1" applyBorder="1"/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15" fillId="0" borderId="3" xfId="0" applyFont="1" applyFill="1" applyBorder="1" applyAlignment="1"/>
    <xf numFmtId="0" fontId="14" fillId="0" borderId="3" xfId="0" applyFont="1" applyFill="1" applyBorder="1"/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/>
    <xf numFmtId="0" fontId="14" fillId="0" borderId="2" xfId="0" applyFont="1" applyFill="1" applyBorder="1"/>
    <xf numFmtId="0" fontId="15" fillId="0" borderId="16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15" fillId="0" borderId="24" xfId="0" applyFont="1" applyFill="1" applyBorder="1" applyAlignment="1"/>
    <xf numFmtId="0" fontId="14" fillId="0" borderId="24" xfId="0" applyFont="1" applyFill="1" applyBorder="1"/>
    <xf numFmtId="0" fontId="3" fillId="2" borderId="20" xfId="0" applyFont="1" applyFill="1" applyBorder="1" applyAlignment="1"/>
    <xf numFmtId="0" fontId="1" fillId="2" borderId="20" xfId="0" applyFont="1" applyFill="1" applyBorder="1"/>
    <xf numFmtId="0" fontId="13" fillId="2" borderId="12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/>
    <xf numFmtId="0" fontId="14" fillId="2" borderId="2" xfId="0" applyFont="1" applyFill="1" applyBorder="1"/>
    <xf numFmtId="0" fontId="15" fillId="2" borderId="3" xfId="0" applyFont="1" applyFill="1" applyBorder="1" applyAlignment="1"/>
    <xf numFmtId="0" fontId="14" fillId="2" borderId="3" xfId="0" applyFont="1" applyFill="1" applyBorder="1"/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/>
    <xf numFmtId="0" fontId="1" fillId="2" borderId="3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view="pageBreakPreview" topLeftCell="A7" zoomScale="75" zoomScaleNormal="75" zoomScaleSheetLayoutView="75" workbookViewId="0">
      <selection activeCell="B4" sqref="B4"/>
    </sheetView>
  </sheetViews>
  <sheetFormatPr defaultColWidth="9.140625" defaultRowHeight="12.75" x14ac:dyDescent="0.2"/>
  <cols>
    <col min="1" max="1" width="5.85546875" style="13" customWidth="1"/>
    <col min="2" max="2" width="13.7109375" style="61" customWidth="1"/>
    <col min="3" max="3" width="21" style="13" customWidth="1"/>
    <col min="4" max="4" width="57.42578125" style="122" customWidth="1"/>
    <col min="5" max="5" width="11.140625" style="47" customWidth="1"/>
    <col min="6" max="6" width="11.85546875" style="13" customWidth="1"/>
    <col min="7" max="7" width="10" style="13" customWidth="1"/>
    <col min="8" max="8" width="17.28515625" style="122" customWidth="1"/>
    <col min="9" max="9" width="19.7109375" style="13" customWidth="1"/>
    <col min="10" max="10" width="13.7109375" style="13" customWidth="1"/>
    <col min="11" max="11" width="9.140625" style="12"/>
    <col min="12" max="12" width="9.85546875" style="12" customWidth="1"/>
    <col min="13" max="16384" width="9.140625" style="12"/>
  </cols>
  <sheetData>
    <row r="1" spans="1:15" ht="15" x14ac:dyDescent="0.25">
      <c r="A1" s="10"/>
      <c r="B1" s="98" t="s">
        <v>12</v>
      </c>
      <c r="C1" s="10"/>
      <c r="D1" s="112"/>
      <c r="E1" s="11"/>
      <c r="F1" s="10"/>
      <c r="G1" s="10"/>
      <c r="H1" s="112"/>
      <c r="I1" s="10"/>
      <c r="J1" s="10"/>
    </row>
    <row r="2" spans="1:15" ht="15.75" x14ac:dyDescent="0.25">
      <c r="A2" s="10"/>
      <c r="B2" s="98"/>
      <c r="C2" s="10"/>
      <c r="D2" s="112"/>
      <c r="E2" s="11"/>
      <c r="F2" s="10"/>
      <c r="G2" s="10"/>
      <c r="H2" s="112"/>
      <c r="J2" s="14"/>
      <c r="K2" s="14"/>
      <c r="L2" s="14"/>
      <c r="M2" s="14"/>
      <c r="N2" s="14"/>
    </row>
    <row r="3" spans="1:15" ht="15.75" x14ac:dyDescent="0.25">
      <c r="A3" s="10"/>
      <c r="B3" s="99" t="s">
        <v>113</v>
      </c>
      <c r="C3" s="16"/>
      <c r="D3" s="118"/>
      <c r="E3" s="17"/>
      <c r="F3" s="10"/>
      <c r="G3" s="10"/>
      <c r="H3" s="113" t="s">
        <v>14</v>
      </c>
      <c r="I3" s="12"/>
      <c r="J3" s="18"/>
      <c r="K3" s="18"/>
      <c r="L3" s="18"/>
      <c r="M3" s="18"/>
      <c r="N3" s="18"/>
    </row>
    <row r="4" spans="1:15" ht="15.75" x14ac:dyDescent="0.25">
      <c r="A4" s="10"/>
      <c r="B4" s="99" t="s">
        <v>119</v>
      </c>
      <c r="C4" s="16"/>
      <c r="D4" s="118"/>
      <c r="E4" s="17"/>
      <c r="F4" s="10"/>
      <c r="G4" s="10"/>
      <c r="H4" s="114" t="s">
        <v>13</v>
      </c>
      <c r="I4" s="12"/>
      <c r="J4" s="18"/>
      <c r="K4" s="18"/>
      <c r="L4" s="18"/>
      <c r="M4" s="18"/>
      <c r="N4" s="18"/>
    </row>
    <row r="5" spans="1:15" ht="15.75" x14ac:dyDescent="0.25">
      <c r="A5" s="10"/>
      <c r="B5" s="100" t="s">
        <v>73</v>
      </c>
      <c r="C5" s="16"/>
      <c r="D5" s="118"/>
      <c r="E5" s="17"/>
      <c r="F5" s="10"/>
      <c r="G5" s="10"/>
      <c r="H5" s="115" t="s">
        <v>72</v>
      </c>
      <c r="I5" s="12"/>
      <c r="J5" s="10"/>
    </row>
    <row r="6" spans="1:15" ht="15" x14ac:dyDescent="0.25">
      <c r="A6" s="10"/>
      <c r="C6" s="10"/>
      <c r="D6" s="112"/>
      <c r="E6" s="11"/>
      <c r="F6" s="10"/>
      <c r="G6" s="10"/>
      <c r="H6" s="112"/>
      <c r="I6" s="12"/>
      <c r="J6" s="10"/>
    </row>
    <row r="7" spans="1:15" ht="15" x14ac:dyDescent="0.25">
      <c r="A7" s="10"/>
      <c r="B7" s="98" t="s">
        <v>120</v>
      </c>
      <c r="C7" s="10"/>
      <c r="D7" s="112"/>
      <c r="E7" s="11"/>
      <c r="F7" s="10"/>
      <c r="G7" s="10"/>
      <c r="H7" s="112"/>
      <c r="I7" s="10"/>
      <c r="J7" s="10"/>
    </row>
    <row r="8" spans="1:15" ht="15.75" thickBot="1" x14ac:dyDescent="0.3">
      <c r="A8" s="10"/>
      <c r="B8" s="100"/>
      <c r="C8" s="10"/>
      <c r="D8" s="112"/>
      <c r="E8" s="11"/>
      <c r="F8" s="10"/>
      <c r="G8" s="10"/>
      <c r="H8" s="112"/>
      <c r="I8" s="10"/>
      <c r="J8" s="10"/>
    </row>
    <row r="9" spans="1:15" ht="45.75" thickBot="1" x14ac:dyDescent="0.3">
      <c r="A9" s="19"/>
      <c r="B9" s="101" t="s">
        <v>7</v>
      </c>
      <c r="C9" s="20" t="s">
        <v>8</v>
      </c>
      <c r="D9" s="116" t="s">
        <v>9</v>
      </c>
      <c r="E9" s="20" t="s">
        <v>6</v>
      </c>
      <c r="F9" s="20" t="s">
        <v>64</v>
      </c>
      <c r="G9" s="20" t="s">
        <v>5</v>
      </c>
      <c r="H9" s="116" t="s">
        <v>4</v>
      </c>
      <c r="I9" s="20" t="s">
        <v>3</v>
      </c>
      <c r="J9" s="21" t="s">
        <v>2</v>
      </c>
    </row>
    <row r="10" spans="1:15" ht="15" x14ac:dyDescent="0.25">
      <c r="A10" s="22"/>
      <c r="B10" s="208" t="s">
        <v>11</v>
      </c>
      <c r="C10" s="209"/>
      <c r="D10" s="117"/>
      <c r="E10" s="24"/>
      <c r="F10" s="23"/>
      <c r="G10" s="23"/>
      <c r="H10" s="117"/>
      <c r="I10" s="23"/>
      <c r="J10" s="25"/>
    </row>
    <row r="11" spans="1:15" ht="15.75" thickBot="1" x14ac:dyDescent="0.3">
      <c r="A11" s="26"/>
      <c r="B11" s="219" t="s">
        <v>17</v>
      </c>
      <c r="C11" s="220"/>
      <c r="D11" s="81"/>
      <c r="E11" s="28"/>
      <c r="F11" s="27"/>
      <c r="G11" s="27"/>
      <c r="H11" s="81"/>
      <c r="I11" s="27"/>
      <c r="J11" s="29"/>
    </row>
    <row r="12" spans="1:15" ht="36" customHeight="1" x14ac:dyDescent="0.2">
      <c r="A12" s="210" t="s">
        <v>15</v>
      </c>
      <c r="B12" s="5" t="s">
        <v>16</v>
      </c>
      <c r="C12" s="149" t="s">
        <v>94</v>
      </c>
      <c r="D12" s="150" t="s">
        <v>40</v>
      </c>
      <c r="E12" s="83">
        <v>5</v>
      </c>
      <c r="F12" s="3" t="s">
        <v>66</v>
      </c>
      <c r="G12" s="7" t="s">
        <v>0</v>
      </c>
      <c r="H12" s="128" t="s">
        <v>34</v>
      </c>
      <c r="I12" s="139" t="s">
        <v>93</v>
      </c>
      <c r="J12" s="96" t="s">
        <v>71</v>
      </c>
    </row>
    <row r="13" spans="1:15" ht="25.5" customHeight="1" x14ac:dyDescent="0.2">
      <c r="A13" s="211"/>
      <c r="B13" s="60" t="s">
        <v>16</v>
      </c>
      <c r="C13" s="151" t="s">
        <v>95</v>
      </c>
      <c r="D13" s="152" t="s">
        <v>41</v>
      </c>
      <c r="E13" s="144">
        <v>5</v>
      </c>
      <c r="F13" s="1" t="s">
        <v>66</v>
      </c>
      <c r="G13" s="131" t="s">
        <v>0</v>
      </c>
      <c r="H13" s="129" t="s">
        <v>34</v>
      </c>
      <c r="I13" s="140" t="s">
        <v>93</v>
      </c>
      <c r="J13" s="30" t="s">
        <v>71</v>
      </c>
    </row>
    <row r="14" spans="1:15" ht="25.5" customHeight="1" x14ac:dyDescent="0.2">
      <c r="A14" s="211"/>
      <c r="B14" s="102" t="s">
        <v>10</v>
      </c>
      <c r="C14" s="151" t="s">
        <v>96</v>
      </c>
      <c r="D14" s="153" t="s">
        <v>85</v>
      </c>
      <c r="E14" s="143">
        <v>6</v>
      </c>
      <c r="F14" s="127" t="s">
        <v>67</v>
      </c>
      <c r="G14" s="126" t="s">
        <v>0</v>
      </c>
      <c r="H14" s="129" t="s">
        <v>42</v>
      </c>
      <c r="I14" s="140" t="s">
        <v>93</v>
      </c>
      <c r="J14" s="30" t="s">
        <v>43</v>
      </c>
    </row>
    <row r="15" spans="1:15" ht="18.75" customHeight="1" x14ac:dyDescent="0.25">
      <c r="A15" s="211"/>
      <c r="B15" s="102" t="s">
        <v>10</v>
      </c>
      <c r="C15" s="151" t="s">
        <v>97</v>
      </c>
      <c r="D15" s="154" t="s">
        <v>81</v>
      </c>
      <c r="E15" s="143">
        <v>6</v>
      </c>
      <c r="F15" s="127" t="s">
        <v>67</v>
      </c>
      <c r="G15" s="126" t="s">
        <v>0</v>
      </c>
      <c r="H15" s="129" t="s">
        <v>42</v>
      </c>
      <c r="I15" s="140" t="s">
        <v>93</v>
      </c>
      <c r="J15" s="30" t="s">
        <v>43</v>
      </c>
      <c r="M15" s="10"/>
      <c r="N15" s="10"/>
      <c r="O15" s="10"/>
    </row>
    <row r="16" spans="1:15" ht="29.25" customHeight="1" x14ac:dyDescent="0.25">
      <c r="A16" s="211"/>
      <c r="B16" s="221" t="s">
        <v>10</v>
      </c>
      <c r="C16" s="151" t="s">
        <v>98</v>
      </c>
      <c r="D16" s="164" t="s">
        <v>84</v>
      </c>
      <c r="E16" s="222">
        <v>5</v>
      </c>
      <c r="F16" s="223" t="s">
        <v>67</v>
      </c>
      <c r="G16" s="223" t="s">
        <v>0</v>
      </c>
      <c r="H16" s="223" t="s">
        <v>35</v>
      </c>
      <c r="I16" s="229" t="s">
        <v>93</v>
      </c>
      <c r="J16" s="230" t="s">
        <v>43</v>
      </c>
      <c r="M16" s="10"/>
      <c r="N16" s="10"/>
      <c r="O16" s="10"/>
    </row>
    <row r="17" spans="1:15" ht="29.25" customHeight="1" x14ac:dyDescent="0.25">
      <c r="A17" s="211"/>
      <c r="B17" s="221"/>
      <c r="C17" s="125" t="s">
        <v>117</v>
      </c>
      <c r="D17" s="163" t="s">
        <v>118</v>
      </c>
      <c r="E17" s="222"/>
      <c r="F17" s="223"/>
      <c r="G17" s="223"/>
      <c r="H17" s="223"/>
      <c r="I17" s="229"/>
      <c r="J17" s="230"/>
      <c r="M17" s="10"/>
      <c r="N17" s="10"/>
      <c r="O17" s="10"/>
    </row>
    <row r="18" spans="1:15" ht="18.75" customHeight="1" thickBot="1" x14ac:dyDescent="0.3">
      <c r="A18" s="212"/>
      <c r="B18" s="103" t="s">
        <v>16</v>
      </c>
      <c r="C18" s="132" t="s">
        <v>44</v>
      </c>
      <c r="D18" s="135" t="s">
        <v>37</v>
      </c>
      <c r="E18" s="31">
        <v>3</v>
      </c>
      <c r="F18" s="49"/>
      <c r="G18" s="32" t="s">
        <v>38</v>
      </c>
      <c r="H18" s="69" t="s">
        <v>45</v>
      </c>
      <c r="I18" s="141" t="s">
        <v>93</v>
      </c>
      <c r="J18" s="6" t="s">
        <v>46</v>
      </c>
      <c r="M18" s="10"/>
      <c r="N18" s="10"/>
      <c r="O18" s="10"/>
    </row>
    <row r="19" spans="1:15" ht="15.75" x14ac:dyDescent="0.25">
      <c r="A19" s="213" t="s">
        <v>18</v>
      </c>
      <c r="B19" s="214"/>
      <c r="C19" s="214"/>
      <c r="D19" s="214"/>
      <c r="E19" s="33">
        <f>SUM(E12:E18)</f>
        <v>30</v>
      </c>
      <c r="F19" s="34"/>
      <c r="G19" s="34"/>
      <c r="H19" s="73"/>
      <c r="I19" s="34"/>
      <c r="J19" s="34"/>
    </row>
    <row r="20" spans="1:15" ht="16.5" thickBot="1" x14ac:dyDescent="0.3">
      <c r="A20" s="59"/>
      <c r="B20" s="215" t="s">
        <v>1</v>
      </c>
      <c r="C20" s="216"/>
      <c r="D20" s="79"/>
      <c r="E20" s="28"/>
      <c r="F20" s="27"/>
      <c r="G20" s="27"/>
      <c r="H20" s="81"/>
      <c r="I20" s="27"/>
      <c r="J20" s="27"/>
    </row>
    <row r="21" spans="1:15" ht="19.5" customHeight="1" x14ac:dyDescent="0.2">
      <c r="A21" s="194" t="s">
        <v>15</v>
      </c>
      <c r="B21" s="225" t="s">
        <v>10</v>
      </c>
      <c r="C21" s="155" t="s">
        <v>99</v>
      </c>
      <c r="D21" s="156" t="s">
        <v>80</v>
      </c>
      <c r="E21" s="227">
        <v>5</v>
      </c>
      <c r="F21" s="227" t="s">
        <v>66</v>
      </c>
      <c r="G21" s="227" t="s">
        <v>0</v>
      </c>
      <c r="H21" s="227" t="s">
        <v>35</v>
      </c>
      <c r="I21" s="231" t="s">
        <v>93</v>
      </c>
      <c r="J21" s="233" t="s">
        <v>43</v>
      </c>
    </row>
    <row r="22" spans="1:15" ht="19.5" customHeight="1" x14ac:dyDescent="0.2">
      <c r="A22" s="195"/>
      <c r="B22" s="226"/>
      <c r="C22" s="130" t="s">
        <v>100</v>
      </c>
      <c r="D22" s="123" t="s">
        <v>92</v>
      </c>
      <c r="E22" s="228"/>
      <c r="F22" s="228"/>
      <c r="G22" s="228"/>
      <c r="H22" s="228"/>
      <c r="I22" s="232"/>
      <c r="J22" s="234"/>
    </row>
    <row r="23" spans="1:15" ht="19.5" customHeight="1" x14ac:dyDescent="0.25">
      <c r="A23" s="195"/>
      <c r="B23" s="221" t="s">
        <v>10</v>
      </c>
      <c r="C23" s="157" t="s">
        <v>101</v>
      </c>
      <c r="D23" s="158" t="s">
        <v>87</v>
      </c>
      <c r="E23" s="224">
        <v>5</v>
      </c>
      <c r="F23" s="224">
        <v>3</v>
      </c>
      <c r="G23" s="239" t="s">
        <v>0</v>
      </c>
      <c r="H23" s="223" t="s">
        <v>35</v>
      </c>
      <c r="I23" s="198" t="s">
        <v>97</v>
      </c>
      <c r="J23" s="240" t="s">
        <v>43</v>
      </c>
    </row>
    <row r="24" spans="1:15" ht="19.5" customHeight="1" x14ac:dyDescent="0.25">
      <c r="A24" s="195"/>
      <c r="B24" s="221"/>
      <c r="C24" s="130" t="s">
        <v>102</v>
      </c>
      <c r="D24" s="82" t="s">
        <v>88</v>
      </c>
      <c r="E24" s="224"/>
      <c r="F24" s="224"/>
      <c r="G24" s="239"/>
      <c r="H24" s="223"/>
      <c r="I24" s="199"/>
      <c r="J24" s="240"/>
    </row>
    <row r="25" spans="1:15" ht="31.5" x14ac:dyDescent="0.25">
      <c r="A25" s="195"/>
      <c r="B25" s="134" t="s">
        <v>10</v>
      </c>
      <c r="C25" s="157" t="s">
        <v>103</v>
      </c>
      <c r="D25" s="159" t="s">
        <v>89</v>
      </c>
      <c r="E25" s="129">
        <v>6</v>
      </c>
      <c r="F25" s="97"/>
      <c r="G25" s="126"/>
      <c r="H25" s="129" t="s">
        <v>42</v>
      </c>
      <c r="I25" s="125" t="s">
        <v>97</v>
      </c>
      <c r="J25" s="63" t="s">
        <v>43</v>
      </c>
    </row>
    <row r="26" spans="1:15" ht="30" customHeight="1" x14ac:dyDescent="0.25">
      <c r="A26" s="195"/>
      <c r="B26" s="217" t="s">
        <v>10</v>
      </c>
      <c r="C26" s="157" t="s">
        <v>104</v>
      </c>
      <c r="D26" s="158" t="s">
        <v>90</v>
      </c>
      <c r="E26" s="237">
        <v>6</v>
      </c>
      <c r="F26" s="237" t="s">
        <v>67</v>
      </c>
      <c r="G26" s="237" t="s">
        <v>0</v>
      </c>
      <c r="H26" s="237" t="s">
        <v>36</v>
      </c>
      <c r="I26" s="198" t="s">
        <v>97</v>
      </c>
      <c r="J26" s="235" t="s">
        <v>43</v>
      </c>
      <c r="K26" s="35"/>
    </row>
    <row r="27" spans="1:15" ht="30" customHeight="1" x14ac:dyDescent="0.25">
      <c r="A27" s="195"/>
      <c r="B27" s="218"/>
      <c r="C27" s="130" t="s">
        <v>116</v>
      </c>
      <c r="D27" s="82" t="s">
        <v>115</v>
      </c>
      <c r="E27" s="238"/>
      <c r="F27" s="238"/>
      <c r="G27" s="238"/>
      <c r="H27" s="238"/>
      <c r="I27" s="199"/>
      <c r="J27" s="236"/>
      <c r="K27" s="35"/>
    </row>
    <row r="28" spans="1:15" ht="30" customHeight="1" x14ac:dyDescent="0.25">
      <c r="A28" s="195"/>
      <c r="B28" s="217" t="s">
        <v>10</v>
      </c>
      <c r="C28" s="157" t="s">
        <v>105</v>
      </c>
      <c r="D28" s="158" t="s">
        <v>82</v>
      </c>
      <c r="E28" s="205">
        <v>6</v>
      </c>
      <c r="F28" s="205">
        <v>4</v>
      </c>
      <c r="G28" s="205" t="s">
        <v>0</v>
      </c>
      <c r="H28" s="205" t="s">
        <v>36</v>
      </c>
      <c r="I28" s="125" t="s">
        <v>96</v>
      </c>
      <c r="J28" s="241" t="s">
        <v>43</v>
      </c>
      <c r="K28" s="35"/>
    </row>
    <row r="29" spans="1:15" ht="30" customHeight="1" x14ac:dyDescent="0.25">
      <c r="A29" s="195"/>
      <c r="B29" s="218"/>
      <c r="C29" s="130" t="s">
        <v>106</v>
      </c>
      <c r="D29" s="82" t="s">
        <v>91</v>
      </c>
      <c r="E29" s="205"/>
      <c r="F29" s="205"/>
      <c r="G29" s="205"/>
      <c r="H29" s="205"/>
      <c r="I29" s="125" t="s">
        <v>96</v>
      </c>
      <c r="J29" s="241"/>
      <c r="K29" s="35"/>
    </row>
    <row r="30" spans="1:15" ht="24" customHeight="1" thickBot="1" x14ac:dyDescent="0.25">
      <c r="A30" s="197"/>
      <c r="B30" s="104" t="s">
        <v>16</v>
      </c>
      <c r="C30" s="133" t="s">
        <v>44</v>
      </c>
      <c r="D30" s="135" t="s">
        <v>37</v>
      </c>
      <c r="E30" s="67">
        <v>2</v>
      </c>
      <c r="F30" s="68"/>
      <c r="G30" s="69" t="s">
        <v>38</v>
      </c>
      <c r="H30" s="70" t="s">
        <v>45</v>
      </c>
      <c r="I30" s="133" t="s">
        <v>93</v>
      </c>
      <c r="J30" s="95" t="s">
        <v>46</v>
      </c>
    </row>
    <row r="31" spans="1:15" ht="15.75" x14ac:dyDescent="0.25">
      <c r="A31" s="200" t="s">
        <v>47</v>
      </c>
      <c r="B31" s="201"/>
      <c r="C31" s="201"/>
      <c r="D31" s="201"/>
      <c r="E31" s="72">
        <f>SUM(E21:E30)</f>
        <v>30</v>
      </c>
      <c r="F31" s="73"/>
      <c r="G31" s="73"/>
      <c r="H31" s="73"/>
      <c r="I31" s="73"/>
      <c r="J31" s="73"/>
    </row>
    <row r="32" spans="1:15" ht="15.75" x14ac:dyDescent="0.25">
      <c r="A32" s="202" t="s">
        <v>48</v>
      </c>
      <c r="B32" s="203"/>
      <c r="C32" s="203"/>
      <c r="D32" s="204"/>
      <c r="E32" s="74">
        <f>E19+E31</f>
        <v>60</v>
      </c>
      <c r="F32" s="75"/>
      <c r="G32" s="75"/>
      <c r="H32" s="75"/>
      <c r="I32" s="75"/>
      <c r="J32" s="75"/>
    </row>
    <row r="33" spans="1:10" ht="15.75" x14ac:dyDescent="0.25">
      <c r="A33" s="76"/>
      <c r="B33" s="206" t="s">
        <v>49</v>
      </c>
      <c r="C33" s="207"/>
      <c r="D33" s="76"/>
      <c r="E33" s="77"/>
      <c r="F33" s="78"/>
      <c r="G33" s="78"/>
      <c r="H33" s="78"/>
      <c r="I33" s="78"/>
      <c r="J33" s="78"/>
    </row>
    <row r="34" spans="1:10" ht="16.5" thickBot="1" x14ac:dyDescent="0.3">
      <c r="A34" s="79"/>
      <c r="B34" s="192" t="s">
        <v>50</v>
      </c>
      <c r="C34" s="193"/>
      <c r="D34" s="79"/>
      <c r="E34" s="80"/>
      <c r="F34" s="81"/>
      <c r="G34" s="81"/>
      <c r="H34" s="81"/>
      <c r="I34" s="81"/>
      <c r="J34" s="81"/>
    </row>
    <row r="35" spans="1:10" ht="63" x14ac:dyDescent="0.2">
      <c r="A35" s="194" t="s">
        <v>15</v>
      </c>
      <c r="B35" s="5" t="s">
        <v>16</v>
      </c>
      <c r="C35" s="160" t="s">
        <v>108</v>
      </c>
      <c r="D35" s="161" t="s">
        <v>107</v>
      </c>
      <c r="E35" s="8">
        <v>10</v>
      </c>
      <c r="F35" s="9" t="s">
        <v>65</v>
      </c>
      <c r="G35" s="7" t="s">
        <v>0</v>
      </c>
      <c r="H35" s="62" t="s">
        <v>34</v>
      </c>
      <c r="I35" s="142" t="s">
        <v>93</v>
      </c>
      <c r="J35" s="96" t="s">
        <v>71</v>
      </c>
    </row>
    <row r="36" spans="1:10" ht="20.25" customHeight="1" x14ac:dyDescent="0.25">
      <c r="A36" s="195"/>
      <c r="B36" s="198" t="s">
        <v>10</v>
      </c>
      <c r="C36" s="162" t="s">
        <v>109</v>
      </c>
      <c r="D36" s="158" t="s">
        <v>83</v>
      </c>
      <c r="E36" s="237">
        <v>6</v>
      </c>
      <c r="F36" s="237"/>
      <c r="G36" s="237"/>
      <c r="H36" s="237" t="s">
        <v>36</v>
      </c>
      <c r="I36" s="125" t="s">
        <v>96</v>
      </c>
      <c r="J36" s="237"/>
    </row>
    <row r="37" spans="1:10" ht="20.25" customHeight="1" x14ac:dyDescent="0.25">
      <c r="A37" s="196"/>
      <c r="B37" s="199"/>
      <c r="C37" s="124" t="s">
        <v>110</v>
      </c>
      <c r="D37" s="145" t="s">
        <v>86</v>
      </c>
      <c r="E37" s="238"/>
      <c r="F37" s="238"/>
      <c r="G37" s="238"/>
      <c r="H37" s="238"/>
      <c r="I37" s="125" t="s">
        <v>96</v>
      </c>
      <c r="J37" s="238"/>
    </row>
    <row r="38" spans="1:10" ht="23.25" customHeight="1" thickBot="1" x14ac:dyDescent="0.25">
      <c r="A38" s="197"/>
      <c r="B38" s="104" t="s">
        <v>16</v>
      </c>
      <c r="C38" s="58" t="s">
        <v>44</v>
      </c>
      <c r="D38" s="135" t="s">
        <v>69</v>
      </c>
      <c r="E38" s="67">
        <v>14</v>
      </c>
      <c r="F38" s="68"/>
      <c r="G38" s="69" t="s">
        <v>38</v>
      </c>
      <c r="H38" s="69" t="s">
        <v>45</v>
      </c>
      <c r="I38" s="133" t="s">
        <v>93</v>
      </c>
      <c r="J38" s="95" t="s">
        <v>46</v>
      </c>
    </row>
    <row r="39" spans="1:10" ht="15" x14ac:dyDescent="0.25">
      <c r="A39" s="180" t="s">
        <v>51</v>
      </c>
      <c r="B39" s="181"/>
      <c r="C39" s="181"/>
      <c r="D39" s="181"/>
      <c r="E39" s="72">
        <f>SUM(E35:E38)</f>
        <v>30</v>
      </c>
      <c r="F39" s="73"/>
      <c r="G39" s="73"/>
      <c r="H39" s="73"/>
      <c r="I39" s="73"/>
      <c r="J39" s="73"/>
    </row>
    <row r="40" spans="1:10" ht="15.75" thickBot="1" x14ac:dyDescent="0.3">
      <c r="A40" s="81"/>
      <c r="B40" s="182" t="s">
        <v>1</v>
      </c>
      <c r="C40" s="183"/>
      <c r="D40" s="81"/>
      <c r="E40" s="80"/>
      <c r="F40" s="86"/>
      <c r="G40" s="81"/>
      <c r="H40" s="81"/>
      <c r="I40" s="81"/>
      <c r="J40" s="81"/>
    </row>
    <row r="41" spans="1:10" ht="27" customHeight="1" x14ac:dyDescent="0.2">
      <c r="A41" s="184" t="s">
        <v>15</v>
      </c>
      <c r="B41" s="87" t="s">
        <v>10</v>
      </c>
      <c r="C41" s="87" t="s">
        <v>111</v>
      </c>
      <c r="D41" s="136" t="s">
        <v>52</v>
      </c>
      <c r="E41" s="83">
        <v>13</v>
      </c>
      <c r="F41" s="84" t="s">
        <v>68</v>
      </c>
      <c r="G41" s="85" t="s">
        <v>38</v>
      </c>
      <c r="H41" s="88" t="s">
        <v>53</v>
      </c>
      <c r="I41" s="89" t="s">
        <v>93</v>
      </c>
      <c r="J41" s="90" t="s">
        <v>54</v>
      </c>
    </row>
    <row r="42" spans="1:10" ht="27" customHeight="1" x14ac:dyDescent="0.2">
      <c r="A42" s="185"/>
      <c r="B42" s="102" t="s">
        <v>16</v>
      </c>
      <c r="C42" s="66" t="s">
        <v>44</v>
      </c>
      <c r="D42" s="137" t="s">
        <v>69</v>
      </c>
      <c r="E42" s="91">
        <v>5</v>
      </c>
      <c r="F42" s="64"/>
      <c r="G42" s="65" t="s">
        <v>38</v>
      </c>
      <c r="H42" s="92" t="s">
        <v>45</v>
      </c>
      <c r="I42" s="66" t="s">
        <v>93</v>
      </c>
      <c r="J42" s="63" t="s">
        <v>46</v>
      </c>
    </row>
    <row r="43" spans="1:10" s="38" customFormat="1" ht="41.25" customHeight="1" thickBot="1" x14ac:dyDescent="0.25">
      <c r="A43" s="186"/>
      <c r="B43" s="105" t="s">
        <v>16</v>
      </c>
      <c r="C43" s="71" t="s">
        <v>55</v>
      </c>
      <c r="D43" s="138" t="s">
        <v>56</v>
      </c>
      <c r="E43" s="93">
        <v>12</v>
      </c>
      <c r="F43" s="68"/>
      <c r="G43" s="94" t="s">
        <v>57</v>
      </c>
      <c r="H43" s="70" t="s">
        <v>33</v>
      </c>
      <c r="I43" s="4" t="s">
        <v>112</v>
      </c>
      <c r="J43" s="95" t="s">
        <v>58</v>
      </c>
    </row>
    <row r="44" spans="1:10" ht="15" x14ac:dyDescent="0.25">
      <c r="A44" s="187" t="s">
        <v>59</v>
      </c>
      <c r="B44" s="188"/>
      <c r="C44" s="188"/>
      <c r="D44" s="188"/>
      <c r="E44" s="33">
        <f>SUM(E41:E43)</f>
        <v>30</v>
      </c>
      <c r="F44" s="34"/>
      <c r="G44" s="34"/>
      <c r="H44" s="73"/>
      <c r="I44" s="34"/>
      <c r="J44" s="34"/>
    </row>
    <row r="45" spans="1:10" ht="15" x14ac:dyDescent="0.25">
      <c r="A45" s="189" t="s">
        <v>60</v>
      </c>
      <c r="B45" s="190"/>
      <c r="C45" s="190"/>
      <c r="D45" s="191"/>
      <c r="E45" s="36">
        <f>E39+E44</f>
        <v>60</v>
      </c>
      <c r="F45" s="37"/>
      <c r="G45" s="37"/>
      <c r="H45" s="75"/>
      <c r="I45" s="37"/>
      <c r="J45" s="37"/>
    </row>
    <row r="46" spans="1:10" ht="21.75" customHeight="1" x14ac:dyDescent="0.25">
      <c r="A46" s="176" t="s">
        <v>19</v>
      </c>
      <c r="B46" s="177"/>
      <c r="C46" s="177"/>
      <c r="D46" s="178"/>
      <c r="E46" s="36">
        <f>E32+E45</f>
        <v>120</v>
      </c>
      <c r="F46" s="37"/>
      <c r="G46" s="37"/>
      <c r="H46" s="75"/>
      <c r="I46" s="37"/>
      <c r="J46" s="37"/>
    </row>
    <row r="47" spans="1:10" ht="15" x14ac:dyDescent="0.25">
      <c r="A47" s="16"/>
      <c r="B47" s="106"/>
      <c r="C47" s="39"/>
      <c r="D47" s="146"/>
      <c r="E47" s="40"/>
      <c r="F47" s="16"/>
      <c r="G47" s="16"/>
      <c r="H47" s="118"/>
      <c r="I47" s="16"/>
      <c r="J47" s="16"/>
    </row>
    <row r="48" spans="1:10" ht="15" x14ac:dyDescent="0.25">
      <c r="A48" s="16"/>
      <c r="B48" s="106"/>
      <c r="C48" s="39"/>
      <c r="D48" s="146"/>
      <c r="E48" s="40"/>
      <c r="F48" s="16"/>
      <c r="G48" s="16"/>
      <c r="H48" s="118"/>
      <c r="I48" s="16"/>
      <c r="J48" s="16"/>
    </row>
    <row r="49" spans="1:10" ht="15.75" x14ac:dyDescent="0.25">
      <c r="A49" s="16"/>
      <c r="B49" s="107" t="s">
        <v>61</v>
      </c>
      <c r="C49" s="39"/>
      <c r="D49" s="146"/>
      <c r="E49" s="40"/>
      <c r="F49" s="16"/>
      <c r="G49" s="16"/>
      <c r="H49" s="118"/>
      <c r="I49" s="16"/>
      <c r="J49" s="16"/>
    </row>
    <row r="50" spans="1:10" ht="15.75" x14ac:dyDescent="0.25">
      <c r="A50" s="16"/>
      <c r="B50" s="108" t="s">
        <v>70</v>
      </c>
      <c r="C50" s="41"/>
      <c r="D50" s="147"/>
      <c r="E50" s="42"/>
      <c r="F50" s="16"/>
      <c r="G50" s="16"/>
      <c r="H50" s="118"/>
      <c r="I50" s="16"/>
      <c r="J50" s="16"/>
    </row>
    <row r="51" spans="1:10" ht="27" customHeight="1" x14ac:dyDescent="0.25">
      <c r="A51" s="16"/>
      <c r="B51" s="108"/>
      <c r="C51" s="41"/>
      <c r="D51" s="147"/>
      <c r="E51" s="42"/>
      <c r="F51" s="16"/>
      <c r="G51" s="16"/>
      <c r="H51" s="118"/>
      <c r="I51" s="16"/>
      <c r="J51" s="16"/>
    </row>
    <row r="52" spans="1:10" ht="15.75" x14ac:dyDescent="0.25">
      <c r="A52" s="16"/>
      <c r="B52" s="109" t="s">
        <v>114</v>
      </c>
      <c r="C52" s="44"/>
      <c r="D52" s="148"/>
      <c r="E52" s="42"/>
      <c r="F52" s="16"/>
      <c r="G52" s="16"/>
      <c r="H52" s="118"/>
      <c r="I52" s="16"/>
      <c r="J52" s="16"/>
    </row>
    <row r="53" spans="1:10" ht="31.5" x14ac:dyDescent="0.25">
      <c r="A53" s="16"/>
      <c r="B53" s="179" t="s">
        <v>26</v>
      </c>
      <c r="C53" s="179"/>
      <c r="D53" s="179"/>
      <c r="E53" s="2" t="s">
        <v>27</v>
      </c>
      <c r="F53" s="16"/>
      <c r="G53" s="15"/>
      <c r="H53" s="118"/>
      <c r="I53" s="16"/>
      <c r="J53" s="16"/>
    </row>
    <row r="54" spans="1:10" ht="15.75" x14ac:dyDescent="0.25">
      <c r="A54" s="16"/>
      <c r="B54" s="166" t="s">
        <v>24</v>
      </c>
      <c r="C54" s="167"/>
      <c r="D54" s="168"/>
      <c r="E54" s="45">
        <f>SUM(E55:E56)</f>
        <v>35</v>
      </c>
      <c r="F54" s="16"/>
      <c r="G54" s="15"/>
      <c r="H54" s="118"/>
      <c r="I54" s="16"/>
      <c r="J54" s="16"/>
    </row>
    <row r="55" spans="1:10" ht="15.75" x14ac:dyDescent="0.25">
      <c r="A55" s="16"/>
      <c r="B55" s="173" t="s">
        <v>29</v>
      </c>
      <c r="C55" s="174"/>
      <c r="D55" s="175"/>
      <c r="E55" s="45">
        <f>SUMIF($H$12:$H$45,"ВКБД",$E$12:$E$45)</f>
        <v>20</v>
      </c>
      <c r="F55" s="16"/>
      <c r="G55" s="15"/>
      <c r="H55" s="118"/>
      <c r="I55" s="16"/>
      <c r="J55" s="16"/>
    </row>
    <row r="56" spans="1:10" ht="15.75" x14ac:dyDescent="0.25">
      <c r="A56" s="16"/>
      <c r="B56" s="173" t="s">
        <v>28</v>
      </c>
      <c r="C56" s="174"/>
      <c r="D56" s="175"/>
      <c r="E56" s="45">
        <f>SUMIF($H$12:$H$45,"КВБД",$E$12:$E$45)</f>
        <v>15</v>
      </c>
      <c r="F56" s="16"/>
      <c r="G56" s="15"/>
      <c r="H56" s="118"/>
      <c r="I56" s="16"/>
      <c r="J56" s="16"/>
    </row>
    <row r="57" spans="1:10" ht="15.75" x14ac:dyDescent="0.25">
      <c r="A57" s="16"/>
      <c r="B57" s="166" t="s">
        <v>25</v>
      </c>
      <c r="C57" s="167"/>
      <c r="D57" s="168"/>
      <c r="E57" s="45">
        <f>SUM(E58:E60)</f>
        <v>49</v>
      </c>
      <c r="F57" s="16"/>
      <c r="G57" s="15"/>
      <c r="H57" s="118"/>
      <c r="I57" s="16"/>
      <c r="J57" s="16"/>
    </row>
    <row r="58" spans="1:10" ht="15.75" x14ac:dyDescent="0.25">
      <c r="A58" s="16"/>
      <c r="B58" s="173" t="s">
        <v>30</v>
      </c>
      <c r="C58" s="174"/>
      <c r="D58" s="175"/>
      <c r="E58" s="45">
        <f>SUMIF($H$12:$H$45,"ВКПД",$E$12:$E$45)</f>
        <v>18</v>
      </c>
      <c r="F58" s="16"/>
      <c r="G58" s="15"/>
      <c r="H58" s="118"/>
      <c r="I58" s="16"/>
      <c r="J58" s="16"/>
    </row>
    <row r="59" spans="1:10" ht="15.75" x14ac:dyDescent="0.25">
      <c r="A59" s="16"/>
      <c r="B59" s="173" t="s">
        <v>31</v>
      </c>
      <c r="C59" s="174"/>
      <c r="D59" s="175"/>
      <c r="E59" s="45">
        <f>SUMIF($H$12:$H$45,"КВПД",$E$12:$E$45)</f>
        <v>18</v>
      </c>
      <c r="F59" s="16"/>
      <c r="G59" s="15"/>
      <c r="H59" s="118"/>
      <c r="I59" s="16"/>
      <c r="J59" s="16"/>
    </row>
    <row r="60" spans="1:10" ht="15.75" x14ac:dyDescent="0.25">
      <c r="A60" s="16"/>
      <c r="B60" s="173" t="s">
        <v>62</v>
      </c>
      <c r="C60" s="174"/>
      <c r="D60" s="175"/>
      <c r="E60" s="45">
        <f>SUMIF($H$12:$H$45,"ИППД",$E$12:$E$45)</f>
        <v>13</v>
      </c>
      <c r="F60" s="16"/>
      <c r="G60" s="15"/>
      <c r="H60" s="118"/>
      <c r="I60" s="16"/>
      <c r="J60" s="16"/>
    </row>
    <row r="61" spans="1:10" ht="15.75" x14ac:dyDescent="0.25">
      <c r="A61" s="16"/>
      <c r="B61" s="166" t="s">
        <v>63</v>
      </c>
      <c r="C61" s="167"/>
      <c r="D61" s="168"/>
      <c r="E61" s="45">
        <f>SUMIF($H$12:$H$45,"НИР",$E$12:$E$45)</f>
        <v>24</v>
      </c>
      <c r="F61" s="16"/>
      <c r="G61" s="15"/>
      <c r="H61" s="118"/>
      <c r="I61" s="16"/>
      <c r="J61" s="16"/>
    </row>
    <row r="62" spans="1:10" ht="15.75" x14ac:dyDescent="0.25">
      <c r="A62" s="16"/>
      <c r="B62" s="166" t="s">
        <v>32</v>
      </c>
      <c r="C62" s="167"/>
      <c r="D62" s="168"/>
      <c r="E62" s="45">
        <f>SUMIF($H$12:$H$45,"ИА",$E$12:$E$45)</f>
        <v>12</v>
      </c>
      <c r="F62" s="16"/>
      <c r="G62" s="15"/>
      <c r="H62" s="118"/>
      <c r="I62" s="16"/>
      <c r="J62" s="16"/>
    </row>
    <row r="63" spans="1:10" ht="24.75" customHeight="1" x14ac:dyDescent="0.25">
      <c r="A63" s="16"/>
      <c r="B63" s="169" t="s">
        <v>39</v>
      </c>
      <c r="C63" s="170"/>
      <c r="D63" s="171"/>
      <c r="E63" s="45">
        <f>SUM(E54,E57,E61,E62)</f>
        <v>120</v>
      </c>
      <c r="F63" s="16"/>
      <c r="G63" s="15"/>
      <c r="H63" s="118"/>
      <c r="I63" s="16"/>
      <c r="J63" s="16"/>
    </row>
    <row r="64" spans="1:10" ht="15" x14ac:dyDescent="0.25">
      <c r="A64" s="16"/>
      <c r="B64" s="106"/>
      <c r="C64" s="39"/>
      <c r="D64" s="146"/>
      <c r="E64" s="40"/>
      <c r="F64" s="16"/>
      <c r="G64" s="16"/>
      <c r="H64" s="118"/>
      <c r="I64" s="16"/>
      <c r="J64" s="16"/>
    </row>
    <row r="65" spans="1:10" s="54" customFormat="1" ht="15" customHeight="1" x14ac:dyDescent="0.25">
      <c r="A65" s="53"/>
      <c r="B65" s="109" t="s">
        <v>20</v>
      </c>
      <c r="C65" s="41"/>
      <c r="D65" s="147"/>
      <c r="E65" s="43" t="s">
        <v>21</v>
      </c>
      <c r="F65" s="41"/>
      <c r="G65" s="53"/>
      <c r="H65" s="119"/>
      <c r="I65" s="53"/>
      <c r="J65" s="53"/>
    </row>
    <row r="66" spans="1:10" s="54" customFormat="1" ht="15.75" customHeight="1" x14ac:dyDescent="0.25">
      <c r="A66" s="53"/>
      <c r="B66" s="107"/>
      <c r="C66" s="41"/>
      <c r="D66" s="147"/>
      <c r="E66" s="41"/>
      <c r="F66" s="41"/>
      <c r="G66" s="53"/>
      <c r="H66" s="119"/>
      <c r="I66" s="53"/>
      <c r="J66" s="53"/>
    </row>
    <row r="67" spans="1:10" s="54" customFormat="1" ht="15.75" x14ac:dyDescent="0.25">
      <c r="A67" s="53"/>
      <c r="B67" s="107" t="s">
        <v>76</v>
      </c>
      <c r="C67" s="41"/>
      <c r="D67" s="147"/>
      <c r="E67" s="41" t="s">
        <v>22</v>
      </c>
      <c r="F67" s="41"/>
      <c r="G67" s="53"/>
      <c r="H67" s="119"/>
      <c r="I67" s="53"/>
      <c r="J67" s="53"/>
    </row>
    <row r="68" spans="1:10" s="54" customFormat="1" ht="15.75" x14ac:dyDescent="0.25">
      <c r="A68" s="53"/>
      <c r="B68" s="107"/>
      <c r="C68" s="41"/>
      <c r="D68" s="147"/>
      <c r="E68" s="41"/>
      <c r="F68" s="41"/>
      <c r="G68" s="53"/>
      <c r="H68" s="119"/>
      <c r="I68" s="53"/>
      <c r="J68" s="53"/>
    </row>
    <row r="69" spans="1:10" s="54" customFormat="1" ht="15.75" x14ac:dyDescent="0.25">
      <c r="A69" s="53"/>
      <c r="B69" s="107" t="s">
        <v>74</v>
      </c>
      <c r="C69" s="41"/>
      <c r="D69" s="147"/>
      <c r="E69" s="41" t="s">
        <v>78</v>
      </c>
      <c r="F69" s="41"/>
      <c r="G69" s="53"/>
      <c r="H69" s="119"/>
      <c r="I69" s="53"/>
      <c r="J69" s="53"/>
    </row>
    <row r="70" spans="1:10" s="54" customFormat="1" ht="15.75" x14ac:dyDescent="0.25">
      <c r="A70" s="55"/>
      <c r="B70" s="110"/>
      <c r="C70" s="55"/>
      <c r="D70" s="120"/>
      <c r="E70" s="55"/>
      <c r="F70" s="55"/>
      <c r="G70" s="55"/>
      <c r="H70" s="120"/>
      <c r="I70" s="55"/>
      <c r="J70" s="55"/>
    </row>
    <row r="71" spans="1:10" s="54" customFormat="1" ht="15.75" x14ac:dyDescent="0.25">
      <c r="A71" s="55"/>
      <c r="B71" s="107" t="s">
        <v>75</v>
      </c>
      <c r="C71" s="41"/>
      <c r="D71" s="147"/>
      <c r="E71" s="41" t="s">
        <v>23</v>
      </c>
      <c r="F71" s="41"/>
      <c r="G71" s="55"/>
      <c r="H71" s="120"/>
      <c r="I71" s="55"/>
      <c r="J71" s="55"/>
    </row>
    <row r="72" spans="1:10" s="54" customFormat="1" ht="12" customHeight="1" x14ac:dyDescent="0.25">
      <c r="A72" s="55"/>
      <c r="B72" s="107"/>
      <c r="C72" s="41"/>
      <c r="D72" s="147"/>
      <c r="E72" s="41"/>
      <c r="F72" s="41"/>
      <c r="G72" s="55"/>
      <c r="H72" s="120"/>
      <c r="I72" s="55"/>
      <c r="J72" s="55"/>
    </row>
    <row r="73" spans="1:10" s="54" customFormat="1" ht="15.75" x14ac:dyDescent="0.25">
      <c r="A73" s="55"/>
      <c r="B73" s="107" t="s">
        <v>74</v>
      </c>
      <c r="C73" s="41"/>
      <c r="D73" s="147"/>
      <c r="E73" s="41" t="s">
        <v>79</v>
      </c>
      <c r="F73" s="41"/>
      <c r="G73" s="55"/>
      <c r="H73" s="120"/>
      <c r="I73" s="55"/>
      <c r="J73" s="55"/>
    </row>
    <row r="74" spans="1:10" s="54" customFormat="1" ht="15.75" x14ac:dyDescent="0.25">
      <c r="A74" s="55"/>
      <c r="B74" s="110"/>
      <c r="C74" s="172"/>
      <c r="D74" s="172"/>
      <c r="E74" s="55"/>
      <c r="F74" s="55"/>
      <c r="G74" s="55"/>
      <c r="H74" s="120"/>
      <c r="I74" s="55"/>
      <c r="J74" s="55"/>
    </row>
    <row r="75" spans="1:10" s="54" customFormat="1" ht="15.75" x14ac:dyDescent="0.25">
      <c r="A75" s="55"/>
      <c r="B75" s="107" t="s">
        <v>77</v>
      </c>
      <c r="C75" s="41"/>
      <c r="D75" s="147"/>
      <c r="E75" s="56"/>
      <c r="F75" s="57"/>
      <c r="G75" s="55"/>
      <c r="H75" s="120"/>
      <c r="I75" s="55"/>
      <c r="J75" s="55"/>
    </row>
    <row r="76" spans="1:10" s="54" customFormat="1" ht="12.75" customHeight="1" x14ac:dyDescent="0.25">
      <c r="A76" s="55"/>
      <c r="B76" s="107"/>
      <c r="C76" s="41"/>
      <c r="D76" s="147"/>
      <c r="E76" s="56"/>
      <c r="F76" s="57"/>
      <c r="G76" s="55"/>
      <c r="H76" s="120"/>
      <c r="I76" s="55"/>
      <c r="J76" s="55"/>
    </row>
    <row r="77" spans="1:10" s="54" customFormat="1" ht="15.75" customHeight="1" x14ac:dyDescent="0.25">
      <c r="A77" s="55"/>
      <c r="B77" s="107" t="s">
        <v>74</v>
      </c>
      <c r="C77" s="41"/>
      <c r="D77" s="147"/>
      <c r="E77" s="56"/>
      <c r="F77" s="57"/>
      <c r="G77" s="55"/>
      <c r="H77" s="120"/>
      <c r="I77" s="55"/>
      <c r="J77" s="55"/>
    </row>
    <row r="78" spans="1:10" s="50" customFormat="1" ht="16.5" customHeight="1" x14ac:dyDescent="0.25">
      <c r="A78" s="51"/>
      <c r="B78" s="111"/>
      <c r="C78" s="51"/>
      <c r="D78" s="121"/>
      <c r="E78" s="52"/>
      <c r="F78" s="51"/>
      <c r="G78" s="51"/>
      <c r="H78" s="121"/>
      <c r="I78" s="51"/>
      <c r="J78" s="51"/>
    </row>
    <row r="79" spans="1:10" ht="15" x14ac:dyDescent="0.25">
      <c r="A79" s="10"/>
      <c r="B79" s="100"/>
      <c r="C79" s="10"/>
      <c r="D79" s="112"/>
      <c r="E79" s="11"/>
      <c r="F79" s="10"/>
      <c r="G79" s="10"/>
      <c r="H79" s="112"/>
      <c r="I79" s="10"/>
      <c r="J79" s="10"/>
    </row>
    <row r="80" spans="1:10" ht="15" x14ac:dyDescent="0.25">
      <c r="A80" s="10"/>
      <c r="D80" s="165"/>
      <c r="E80" s="165"/>
      <c r="F80" s="10"/>
      <c r="G80" s="10"/>
      <c r="H80" s="112"/>
      <c r="I80" s="10"/>
      <c r="J80" s="10"/>
    </row>
    <row r="81" spans="1:10" ht="15" x14ac:dyDescent="0.25">
      <c r="A81" s="10"/>
      <c r="B81" s="100"/>
      <c r="C81" s="10"/>
      <c r="D81" s="112"/>
      <c r="E81" s="11"/>
      <c r="F81" s="10"/>
      <c r="G81" s="10"/>
      <c r="H81" s="112"/>
      <c r="I81" s="10"/>
      <c r="J81" s="10"/>
    </row>
    <row r="90" spans="1:10" x14ac:dyDescent="0.2">
      <c r="C90" s="46"/>
      <c r="F90" s="48"/>
    </row>
    <row r="95" spans="1:10" x14ac:dyDescent="0.2">
      <c r="C95" s="46"/>
      <c r="F95" s="48"/>
      <c r="G95" s="165"/>
      <c r="H95" s="165"/>
      <c r="I95" s="165"/>
      <c r="J95" s="165"/>
    </row>
    <row r="96" spans="1:10" x14ac:dyDescent="0.2">
      <c r="G96" s="165"/>
      <c r="H96" s="165"/>
      <c r="I96" s="165"/>
      <c r="J96" s="165"/>
    </row>
  </sheetData>
  <mergeCells count="72">
    <mergeCell ref="J26:J27"/>
    <mergeCell ref="I23:I24"/>
    <mergeCell ref="E36:E37"/>
    <mergeCell ref="F36:F37"/>
    <mergeCell ref="G36:G37"/>
    <mergeCell ref="H36:H37"/>
    <mergeCell ref="J36:J37"/>
    <mergeCell ref="E26:E27"/>
    <mergeCell ref="F26:F27"/>
    <mergeCell ref="G26:G27"/>
    <mergeCell ref="H26:H27"/>
    <mergeCell ref="I26:I27"/>
    <mergeCell ref="G23:G24"/>
    <mergeCell ref="H23:H24"/>
    <mergeCell ref="J23:J24"/>
    <mergeCell ref="J28:J29"/>
    <mergeCell ref="G16:G17"/>
    <mergeCell ref="H16:H17"/>
    <mergeCell ref="I16:I17"/>
    <mergeCell ref="J16:J17"/>
    <mergeCell ref="G21:G22"/>
    <mergeCell ref="H21:H22"/>
    <mergeCell ref="I21:I22"/>
    <mergeCell ref="J21:J22"/>
    <mergeCell ref="E16:E17"/>
    <mergeCell ref="F16:F17"/>
    <mergeCell ref="B23:B24"/>
    <mergeCell ref="E23:E24"/>
    <mergeCell ref="F23:F24"/>
    <mergeCell ref="B21:B22"/>
    <mergeCell ref="E21:E22"/>
    <mergeCell ref="F21:F22"/>
    <mergeCell ref="B10:C10"/>
    <mergeCell ref="A12:A18"/>
    <mergeCell ref="A19:D19"/>
    <mergeCell ref="B20:C20"/>
    <mergeCell ref="A21:A30"/>
    <mergeCell ref="B28:B29"/>
    <mergeCell ref="B11:C11"/>
    <mergeCell ref="B16:B17"/>
    <mergeCell ref="B26:B27"/>
    <mergeCell ref="F28:F29"/>
    <mergeCell ref="G28:G29"/>
    <mergeCell ref="H28:H29"/>
    <mergeCell ref="E28:E29"/>
    <mergeCell ref="B33:C33"/>
    <mergeCell ref="B34:C34"/>
    <mergeCell ref="A35:A38"/>
    <mergeCell ref="B36:B37"/>
    <mergeCell ref="A31:D31"/>
    <mergeCell ref="A32:D32"/>
    <mergeCell ref="A39:D39"/>
    <mergeCell ref="B40:C40"/>
    <mergeCell ref="A41:A43"/>
    <mergeCell ref="A44:D44"/>
    <mergeCell ref="A45:D45"/>
    <mergeCell ref="A46:D46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G95:J95"/>
    <mergeCell ref="G96:J96"/>
    <mergeCell ref="B62:D62"/>
    <mergeCell ref="B63:D63"/>
    <mergeCell ref="C74:D74"/>
    <mergeCell ref="D80:E80"/>
  </mergeCells>
  <pageMargins left="0.19685039370078741" right="0" top="0.39370078740157483" bottom="0" header="0" footer="0"/>
  <pageSetup paperSize="9" scale="55" orientation="landscape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 общий НПМ 2020</vt:lpstr>
      <vt:lpstr>'Шаблон общий НПМ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natalya.dalke@narxoz.kz</dc:creator>
  <cp:lastModifiedBy>Абенова Елена Анатольевна</cp:lastModifiedBy>
  <cp:lastPrinted>2019-09-11T09:01:00Z</cp:lastPrinted>
  <dcterms:created xsi:type="dcterms:W3CDTF">2018-03-03T03:59:12Z</dcterms:created>
  <dcterms:modified xsi:type="dcterms:W3CDTF">2021-08-24T09:06:58Z</dcterms:modified>
</cp:coreProperties>
</file>